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NAV All Files 2006-2007\Monthly Portfolio\July 2023\Monthly\For Compliance\"/>
    </mc:Choice>
  </mc:AlternateContent>
  <bookViews>
    <workbookView xWindow="0" yWindow="0" windowWidth="20490" windowHeight="7770"/>
  </bookViews>
  <sheets>
    <sheet name="JM Short Duration Fund" sheetId="1" r:id="rId1"/>
  </sheets>
  <definedNames>
    <definedName name="_xlnm._FilterDatabase" localSheetId="0" hidden="1">'JM Short Duration Fund'!$A$1:$H$132</definedName>
    <definedName name="AAAAA">#REF!</definedName>
    <definedName name="Afs">#REF!</definedName>
    <definedName name="_xlnm.Database">#REF!</definedName>
    <definedName name="EBLDB">#REF!</definedName>
    <definedName name="fl">#REF!</definedName>
    <definedName name="_xlnm.Print_Area" localSheetId="0">'JM Short Duration Fund'!$A$1:$E$34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 r="E35" i="1"/>
  <c r="E36" i="1" s="1"/>
  <c r="D32" i="1"/>
  <c r="E31" i="1"/>
  <c r="E30" i="1"/>
  <c r="E29" i="1"/>
  <c r="F20" i="1"/>
  <c r="D16" i="1"/>
  <c r="D20" i="1" s="1"/>
  <c r="D38" i="1" s="1"/>
  <c r="D40" i="1" s="1"/>
  <c r="E40" i="1" s="1"/>
  <c r="E15" i="1"/>
  <c r="E14" i="1"/>
  <c r="E13" i="1"/>
  <c r="E12" i="1"/>
  <c r="E11" i="1"/>
  <c r="E10" i="1"/>
  <c r="E9" i="1"/>
  <c r="E8" i="1"/>
  <c r="E7" i="1"/>
  <c r="E6" i="1"/>
  <c r="E16" i="1" s="1"/>
  <c r="E20" i="1" s="1"/>
  <c r="E38" i="1" l="1"/>
  <c r="E42" i="1" s="1"/>
  <c r="E32" i="1"/>
</calcChain>
</file>

<file path=xl/sharedStrings.xml><?xml version="1.0" encoding="utf-8"?>
<sst xmlns="http://schemas.openxmlformats.org/spreadsheetml/2006/main" count="108" uniqueCount="86">
  <si>
    <t>JM Short Duration Fund (An open-ended short duration debt scheme investing in instruments such that the Macaulay duration of the portfolio is between 1 year and 3 years. A moderate interest rate risk and moderate credit risk.)</t>
  </si>
  <si>
    <t>Portfolio as on 31.07.2023</t>
  </si>
  <si>
    <t>Name of the Instruments</t>
  </si>
  <si>
    <t>Industry/Rating</t>
  </si>
  <si>
    <t>Quantity</t>
  </si>
  <si>
    <t>Market Value (Rs. In Lakhs)</t>
  </si>
  <si>
    <t>% age to NAV</t>
  </si>
  <si>
    <t>ISIN</t>
  </si>
  <si>
    <t>Yield %</t>
  </si>
  <si>
    <t>^YTC (AT1/Tier 2 bonds)</t>
  </si>
  <si>
    <t>DEBT INSTRUMENTS</t>
  </si>
  <si>
    <t>a) Listed/Awaiting Listing On  Stock Exchange</t>
  </si>
  <si>
    <t>Export-Import Bank of India**</t>
  </si>
  <si>
    <t>CRISIL AAA</t>
  </si>
  <si>
    <t>INE514E08EK0</t>
  </si>
  <si>
    <t>Indian Railway Finance Corporation Ltd.</t>
  </si>
  <si>
    <t>INE053F07BB3</t>
  </si>
  <si>
    <t>Housing Development Finance Company Ltd.**</t>
  </si>
  <si>
    <t>CARE AAA</t>
  </si>
  <si>
    <t>INE040A08583</t>
  </si>
  <si>
    <t>National Housing Bank Ltd.**</t>
  </si>
  <si>
    <t>INE557F08FG1</t>
  </si>
  <si>
    <t>Power Finance Corporation Ltd.**</t>
  </si>
  <si>
    <t>INE134E08MJ2</t>
  </si>
  <si>
    <t>Bajaj Finance Ltd.**</t>
  </si>
  <si>
    <t>INE296A07SJ6</t>
  </si>
  <si>
    <t>LIC Housing Finance Ltd.**</t>
  </si>
  <si>
    <t>INE115A07QC7</t>
  </si>
  <si>
    <t>SIDBI Ltd**</t>
  </si>
  <si>
    <t>INE556F08KG3</t>
  </si>
  <si>
    <t>REC Ltd.**</t>
  </si>
  <si>
    <t>INE020B08EL2</t>
  </si>
  <si>
    <t>NABARD**</t>
  </si>
  <si>
    <t>INE261F08DO9</t>
  </si>
  <si>
    <t>Sub Total:</t>
  </si>
  <si>
    <t>b) Privately Placed / Unlisted</t>
  </si>
  <si>
    <t>NIL</t>
  </si>
  <si>
    <t>Total:</t>
  </si>
  <si>
    <t>TERM DEPOSITS</t>
  </si>
  <si>
    <t>Deposits (Maturity not exceeding 91 days)</t>
  </si>
  <si>
    <t>Deposits (Placed as F &amp; O margin)</t>
  </si>
  <si>
    <t>GOVERNMENT SECURITIES</t>
  </si>
  <si>
    <t>7.38% Government of India Securities 2027 20/06/2027</t>
  </si>
  <si>
    <t>Sovereign</t>
  </si>
  <si>
    <t>IN0020220037</t>
  </si>
  <si>
    <t>5.63% Government of India Securities 2026 12/04/2026</t>
  </si>
  <si>
    <t>IN0020210012</t>
  </si>
  <si>
    <t>7.06% Government of India Securities 2028 10/04/2028</t>
  </si>
  <si>
    <t>IN0020230010</t>
  </si>
  <si>
    <t>MONEY MARKET INSTRUMENTS</t>
  </si>
  <si>
    <t>TREPS-Triparty Repo</t>
  </si>
  <si>
    <t/>
  </si>
  <si>
    <t xml:space="preserve"> </t>
  </si>
  <si>
    <t>Net Current Assets</t>
  </si>
  <si>
    <t>Net Assets</t>
  </si>
  <si>
    <t>** Non Traded.</t>
  </si>
  <si>
    <t>Number of Instances of Deviation In valuation Of Securities as per Sebi circular ref no SEBI/HO/IMD/DF4/CIR/P/2019/102 dated September 24, 2019- Nil</t>
  </si>
  <si>
    <t>^ YTC i.e. Yield to Call is disclosed at security level only for Additional Tier 1 Bonds and Tier 2 Bonds issued by Banks as per AMFI Best Practices Notification 135/BP/91/2020-21 read with SEBI circular SEBI/HO/IMD/DF4/CIR/P/2021/034</t>
  </si>
  <si>
    <t>Where the scheme has invested in floating rate instruments and / or interest rate derivatives, the following disclaimer may be read in regard to such investment;</t>
  </si>
  <si>
    <t>"This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</si>
  <si>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This Product is suitable for investors who are seeking*</t>
  </si>
  <si>
    <t>• Regular Income over Short to Medium Term.</t>
  </si>
  <si>
    <t>• Investment in Debt and Money Market securities such that the Macaulay 
duration of the portfolio is between 1 year - 3 years.</t>
  </si>
  <si>
    <t>*Investors should consult their financial advisers if in doubt about whether the product is suitable for them.</t>
  </si>
  <si>
    <t xml:space="preserve">         Riskometer of the scheme </t>
  </si>
  <si>
    <t>CRISIL Short Duration Debt B-II Index</t>
  </si>
  <si>
    <t>Potential Risk Class</t>
  </si>
  <si>
    <r>
      <t xml:space="preserve">Credit Risk </t>
    </r>
    <r>
      <rPr>
        <sz val="8"/>
        <color indexed="8"/>
        <rFont val="Century Gothic"/>
        <family val="2"/>
      </rPr>
      <t>®</t>
    </r>
  </si>
  <si>
    <t>Relatively Low (Class A)</t>
  </si>
  <si>
    <t>Moderate (Class B)</t>
  </si>
  <si>
    <t>Relatively High (Class C)</t>
  </si>
  <si>
    <r>
      <t xml:space="preserve">Interest Rate Risk </t>
    </r>
    <r>
      <rPr>
        <sz val="8"/>
        <color indexed="8"/>
        <rFont val="Century Gothic"/>
        <family val="2"/>
      </rPr>
      <t>¯</t>
    </r>
  </si>
  <si>
    <t>Relatively Low (Class I)</t>
  </si>
  <si>
    <t>Moderate (Class II)</t>
  </si>
  <si>
    <t>B-II</t>
  </si>
  <si>
    <t>Relatively High Class (Class III)</t>
  </si>
  <si>
    <t>Portfolio Information</t>
  </si>
  <si>
    <t>Scheme Name :</t>
  </si>
  <si>
    <t>JM Short Duration Fund</t>
  </si>
  <si>
    <t>Description (if any)</t>
  </si>
  <si>
    <t>Annualised Portfolio YTM* :</t>
  </si>
  <si>
    <t>Macaulay Duration</t>
  </si>
  <si>
    <t>Residual Maturity</t>
  </si>
  <si>
    <t xml:space="preserve">As on (Date) </t>
  </si>
  <si>
    <t>31.07.2023</t>
  </si>
  <si>
    <t xml:space="preserve">* in case of semi annual YTM,  it will be annualised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</si>
</sst>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0.0000"/>
  </numFmts>
  <fonts count="11" x14ac:knownFonts="1">
    <font>
      <sz val="10"/>
      <name val="Arial"/>
      <family val="2"/>
    </font>
    <font>
      <sz val="10"/>
      <name val="Arial"/>
      <family val="2"/>
    </font>
    <font>
      <b/>
      <sz val="10"/>
      <color indexed="9"/>
      <name val="Century Gothic"/>
      <family val="2"/>
    </font>
    <font>
      <sz val="10"/>
      <name val="Times New Roman"/>
      <family val="1"/>
    </font>
    <font>
      <b/>
      <sz val="8"/>
      <name val="Century Gothic"/>
      <family val="2"/>
    </font>
    <font>
      <sz val="8"/>
      <name val="Century Gothic"/>
      <family val="2"/>
    </font>
    <font>
      <sz val="11"/>
      <color indexed="8"/>
      <name val="Calibri"/>
      <family val="2"/>
    </font>
    <font>
      <sz val="8"/>
      <color indexed="8"/>
      <name val="Century Gothic"/>
      <family val="2"/>
    </font>
    <font>
      <i/>
      <sz val="8"/>
      <color indexed="8"/>
      <name val="Century Gothic"/>
      <family val="2"/>
    </font>
    <font>
      <b/>
      <sz val="8"/>
      <color indexed="8"/>
      <name val="Century Gothic"/>
      <family val="2"/>
    </font>
    <font>
      <b/>
      <sz val="8"/>
      <color indexed="9"/>
      <name val="Century Gothic"/>
      <family val="2"/>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right style="medium">
        <color indexed="8"/>
      </right>
      <top/>
      <bottom style="medium">
        <color indexed="8"/>
      </bottom>
      <diagonal/>
    </border>
    <border>
      <left/>
      <right style="thin">
        <color indexed="64"/>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0" fontId="1" fillId="0" borderId="0"/>
    <xf numFmtId="164" fontId="1" fillId="0" borderId="0" applyFont="0" applyFill="0" applyBorder="0" applyAlignment="0" applyProtection="0"/>
    <xf numFmtId="0" fontId="6" fillId="0" borderId="0"/>
    <xf numFmtId="0" fontId="1" fillId="0" borderId="0"/>
    <xf numFmtId="164" fontId="1" fillId="0" borderId="0" applyFont="0" applyFill="0" applyBorder="0" applyAlignment="0" applyProtection="0"/>
    <xf numFmtId="164" fontId="1" fillId="0" borderId="0" applyFont="0" applyFill="0" applyBorder="0" applyAlignment="0" applyProtection="0"/>
  </cellStyleXfs>
  <cellXfs count="96">
    <xf numFmtId="0" fontId="0" fillId="0" borderId="0" xfId="0"/>
    <xf numFmtId="0" fontId="3" fillId="0" borderId="0" xfId="0" applyFont="1"/>
    <xf numFmtId="0" fontId="3" fillId="0" borderId="0" xfId="0" applyFont="1" applyAlignment="1">
      <alignment horizontal="center"/>
    </xf>
    <xf numFmtId="0" fontId="4" fillId="0" borderId="3" xfId="0" applyFont="1" applyFill="1" applyBorder="1" applyAlignment="1">
      <alignment wrapText="1"/>
    </xf>
    <xf numFmtId="0" fontId="4" fillId="0" borderId="3" xfId="0" applyFont="1" applyFill="1" applyBorder="1" applyAlignment="1">
      <alignment horizontal="left" wrapText="1"/>
    </xf>
    <xf numFmtId="165" fontId="4" fillId="0" borderId="3" xfId="1" applyNumberFormat="1" applyFont="1" applyFill="1" applyBorder="1"/>
    <xf numFmtId="164" fontId="4" fillId="0" borderId="3" xfId="1" applyFont="1" applyFill="1" applyBorder="1" applyAlignment="1">
      <alignment horizontal="right"/>
    </xf>
    <xf numFmtId="0" fontId="5" fillId="0" borderId="3" xfId="0" applyFont="1" applyFill="1" applyBorder="1" applyAlignment="1">
      <alignment horizontal="right"/>
    </xf>
    <xf numFmtId="166" fontId="5" fillId="0" borderId="3" xfId="0" applyNumberFormat="1" applyFont="1" applyFill="1" applyBorder="1"/>
    <xf numFmtId="0" fontId="5" fillId="0" borderId="3" xfId="0" applyFont="1" applyBorder="1"/>
    <xf numFmtId="0" fontId="3" fillId="0" borderId="0" xfId="0" applyFont="1" applyFill="1"/>
    <xf numFmtId="164" fontId="5" fillId="0" borderId="3" xfId="1" applyFont="1" applyFill="1" applyBorder="1" applyAlignment="1">
      <alignment horizontal="right"/>
    </xf>
    <xf numFmtId="4" fontId="5" fillId="0" borderId="3" xfId="0" applyNumberFormat="1" applyFont="1" applyFill="1" applyBorder="1" applyAlignment="1">
      <alignment wrapText="1"/>
    </xf>
    <xf numFmtId="0" fontId="5" fillId="0" borderId="3" xfId="0" applyFont="1" applyFill="1" applyBorder="1" applyAlignment="1">
      <alignment wrapText="1"/>
    </xf>
    <xf numFmtId="165" fontId="5" fillId="0" borderId="3" xfId="1" applyNumberFormat="1" applyFont="1" applyFill="1" applyBorder="1"/>
    <xf numFmtId="164" fontId="5" fillId="0" borderId="3" xfId="1" applyFont="1" applyFill="1" applyBorder="1"/>
    <xf numFmtId="165" fontId="4" fillId="0" borderId="3" xfId="1" applyNumberFormat="1" applyFont="1" applyFill="1" applyBorder="1" applyAlignment="1">
      <alignment horizontal="right"/>
    </xf>
    <xf numFmtId="164" fontId="5" fillId="0" borderId="4" xfId="1" applyFont="1" applyFill="1" applyBorder="1"/>
    <xf numFmtId="4" fontId="4" fillId="0" borderId="3" xfId="1" applyNumberFormat="1" applyFont="1" applyFill="1" applyBorder="1" applyAlignment="1">
      <alignment horizontal="right"/>
    </xf>
    <xf numFmtId="0" fontId="5" fillId="0" borderId="0" xfId="0" applyFont="1" applyFill="1" applyBorder="1" applyAlignment="1">
      <alignment horizontal="right"/>
    </xf>
    <xf numFmtId="0" fontId="5" fillId="0" borderId="0" xfId="0" applyFont="1" applyFill="1"/>
    <xf numFmtId="0" fontId="5" fillId="0" borderId="0" xfId="0" applyFont="1"/>
    <xf numFmtId="0" fontId="4" fillId="0" borderId="0" xfId="0" applyFont="1" applyFill="1" applyBorder="1" applyAlignment="1">
      <alignment wrapText="1"/>
    </xf>
    <xf numFmtId="0" fontId="4" fillId="0" borderId="0" xfId="0" applyFont="1" applyFill="1" applyBorder="1" applyAlignment="1">
      <alignment horizontal="left" wrapText="1"/>
    </xf>
    <xf numFmtId="165" fontId="4" fillId="0" borderId="0" xfId="1" applyNumberFormat="1" applyFont="1" applyFill="1" applyBorder="1" applyAlignment="1">
      <alignment horizontal="right"/>
    </xf>
    <xf numFmtId="164" fontId="4" fillId="0" borderId="0" xfId="1" applyFont="1" applyFill="1" applyBorder="1" applyAlignment="1">
      <alignment horizontal="right"/>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165" fontId="4" fillId="0" borderId="0" xfId="1" applyNumberFormat="1" applyFont="1" applyFill="1" applyBorder="1" applyAlignment="1">
      <alignment horizontal="left" vertical="center"/>
    </xf>
    <xf numFmtId="164" fontId="4" fillId="0" borderId="0" xfId="1"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165" fontId="5" fillId="0" borderId="0" xfId="1" applyNumberFormat="1" applyFont="1" applyAlignment="1">
      <alignment horizontal="left" vertical="center"/>
    </xf>
    <xf numFmtId="0" fontId="5" fillId="0" borderId="0" xfId="5" applyFont="1" applyFill="1" applyAlignment="1">
      <alignment wrapText="1"/>
    </xf>
    <xf numFmtId="0" fontId="5" fillId="0" borderId="0" xfId="5" applyFont="1" applyFill="1" applyAlignment="1">
      <alignment horizontal="left" wrapText="1"/>
    </xf>
    <xf numFmtId="165" fontId="5" fillId="0" borderId="0" xfId="6" applyNumberFormat="1" applyFont="1" applyFill="1"/>
    <xf numFmtId="0" fontId="5" fillId="0" borderId="0" xfId="5" applyFont="1" applyFill="1" applyAlignment="1">
      <alignment horizontal="right"/>
    </xf>
    <xf numFmtId="0" fontId="5" fillId="0" borderId="0" xfId="5" applyFont="1"/>
    <xf numFmtId="0" fontId="9" fillId="0" borderId="0" xfId="4" applyFont="1" applyBorder="1"/>
    <xf numFmtId="0" fontId="7" fillId="0" borderId="0" xfId="4" applyFont="1" applyBorder="1"/>
    <xf numFmtId="0" fontId="10" fillId="0" borderId="0" xfId="5" applyFont="1" applyFill="1" applyBorder="1" applyAlignment="1">
      <alignment horizontal="left" wrapText="1"/>
    </xf>
    <xf numFmtId="0" fontId="7" fillId="0" borderId="0" xfId="7" applyFont="1" applyBorder="1"/>
    <xf numFmtId="0" fontId="7" fillId="0" borderId="0" xfId="0" applyFont="1" applyAlignment="1">
      <alignment vertical="top" wrapText="1"/>
    </xf>
    <xf numFmtId="0" fontId="9" fillId="0" borderId="0" xfId="7" applyFont="1" applyAlignment="1">
      <alignment horizontal="center"/>
    </xf>
    <xf numFmtId="0" fontId="4" fillId="0" borderId="0" xfId="5" applyFont="1" applyFill="1"/>
    <xf numFmtId="0" fontId="5" fillId="0" borderId="0" xfId="5" applyFont="1" applyFill="1"/>
    <xf numFmtId="0" fontId="9" fillId="0" borderId="0" xfId="7" applyFont="1"/>
    <xf numFmtId="0" fontId="5" fillId="0" borderId="0" xfId="0" applyFont="1" applyAlignment="1">
      <alignment horizontal="left" wrapText="1"/>
    </xf>
    <xf numFmtId="0" fontId="4" fillId="0" borderId="0" xfId="0" applyFont="1"/>
    <xf numFmtId="0" fontId="5" fillId="0" borderId="0" xfId="8" applyFont="1" applyFill="1" applyAlignment="1">
      <alignment wrapText="1"/>
    </xf>
    <xf numFmtId="0" fontId="5" fillId="0" borderId="0" xfId="8" applyFont="1" applyFill="1" applyAlignment="1">
      <alignment horizontal="left" wrapText="1"/>
    </xf>
    <xf numFmtId="165" fontId="5" fillId="0" borderId="0" xfId="9" applyNumberFormat="1" applyFont="1" applyFill="1"/>
    <xf numFmtId="0" fontId="5" fillId="0" borderId="0" xfId="8" applyFont="1" applyFill="1"/>
    <xf numFmtId="0" fontId="9" fillId="0" borderId="8" xfId="5" applyFont="1" applyBorder="1" applyAlignment="1">
      <alignment vertical="center" wrapText="1"/>
    </xf>
    <xf numFmtId="0" fontId="7" fillId="0" borderId="8" xfId="5" applyFont="1" applyBorder="1" applyAlignment="1">
      <alignment vertical="center" wrapText="1"/>
    </xf>
    <xf numFmtId="0" fontId="7" fillId="0" borderId="10" xfId="5" applyFont="1" applyBorder="1" applyAlignment="1">
      <alignment vertical="center" wrapText="1"/>
    </xf>
    <xf numFmtId="0" fontId="7" fillId="3" borderId="10" xfId="5" applyFont="1" applyFill="1" applyBorder="1" applyAlignment="1">
      <alignment horizontal="center" vertical="center" wrapText="1"/>
    </xf>
    <xf numFmtId="0" fontId="5" fillId="0" borderId="3" xfId="5" applyFont="1" applyBorder="1" applyAlignment="1">
      <alignment vertical="center" wrapText="1"/>
    </xf>
    <xf numFmtId="0" fontId="5" fillId="0" borderId="3" xfId="5" applyFont="1" applyBorder="1" applyAlignment="1">
      <alignment horizontal="center" vertical="top" wrapText="1"/>
    </xf>
    <xf numFmtId="0" fontId="5" fillId="0" borderId="3" xfId="5" applyFont="1" applyBorder="1" applyAlignment="1">
      <alignment wrapText="1"/>
    </xf>
    <xf numFmtId="0" fontId="5" fillId="0" borderId="3" xfId="5" applyFont="1" applyBorder="1" applyAlignment="1">
      <alignment horizontal="left" wrapText="1"/>
    </xf>
    <xf numFmtId="10" fontId="5" fillId="0" borderId="3" xfId="2" applyNumberFormat="1" applyFont="1" applyFill="1" applyBorder="1" applyAlignment="1">
      <alignment horizontal="center" wrapText="1"/>
    </xf>
    <xf numFmtId="166" fontId="5" fillId="0" borderId="3" xfId="5" applyNumberFormat="1" applyFont="1" applyFill="1" applyBorder="1" applyAlignment="1">
      <alignment horizontal="center" wrapText="1"/>
    </xf>
    <xf numFmtId="0" fontId="5" fillId="0" borderId="3" xfId="5" applyNumberFormat="1" applyFont="1" applyBorder="1" applyAlignment="1">
      <alignment horizontal="center"/>
    </xf>
    <xf numFmtId="165" fontId="5" fillId="0" borderId="0" xfId="10" applyNumberFormat="1" applyFont="1"/>
    <xf numFmtId="0" fontId="5" fillId="0" borderId="3" xfId="5" applyFont="1" applyFill="1" applyBorder="1" applyAlignment="1">
      <alignment horizontal="left" wrapText="1"/>
    </xf>
    <xf numFmtId="0" fontId="5" fillId="0" borderId="3" xfId="5" applyFont="1" applyFill="1" applyBorder="1" applyAlignment="1">
      <alignment horizontal="center" wrapText="1"/>
    </xf>
    <xf numFmtId="0" fontId="5" fillId="0" borderId="4" xfId="5" applyFont="1" applyBorder="1" applyAlignment="1">
      <alignment horizontal="left" wrapText="1"/>
    </xf>
    <xf numFmtId="0" fontId="5" fillId="0" borderId="11" xfId="5" applyFont="1" applyBorder="1" applyAlignment="1">
      <alignment horizontal="left" wrapText="1"/>
    </xf>
    <xf numFmtId="0" fontId="5" fillId="0" borderId="0" xfId="0" applyFont="1" applyAlignment="1">
      <alignment wrapText="1"/>
    </xf>
    <xf numFmtId="165" fontId="5" fillId="0" borderId="0" xfId="1" applyNumberFormat="1" applyFont="1"/>
    <xf numFmtId="164" fontId="5" fillId="0" borderId="0" xfId="1" applyFont="1" applyFill="1" applyBorder="1"/>
    <xf numFmtId="0" fontId="3" fillId="0" borderId="0" xfId="0" applyFont="1" applyAlignment="1">
      <alignment wrapText="1"/>
    </xf>
    <xf numFmtId="0" fontId="3" fillId="0" borderId="0" xfId="0" applyFont="1" applyAlignment="1">
      <alignment horizontal="left" wrapText="1"/>
    </xf>
    <xf numFmtId="165" fontId="3" fillId="0" borderId="0" xfId="1" applyNumberFormat="1" applyFont="1"/>
    <xf numFmtId="0" fontId="4" fillId="0" borderId="3" xfId="0" applyFont="1" applyFill="1" applyBorder="1" applyAlignment="1">
      <alignment horizontal="center" vertical="top" wrapText="1"/>
    </xf>
    <xf numFmtId="165" fontId="4" fillId="0" borderId="3" xfId="1" applyNumberFormat="1" applyFont="1" applyFill="1" applyBorder="1" applyAlignment="1">
      <alignment horizontal="center" vertical="top"/>
    </xf>
    <xf numFmtId="0" fontId="4" fillId="0" borderId="3" xfId="0" applyFont="1" applyBorder="1" applyAlignment="1">
      <alignment horizontal="center" vertical="top"/>
    </xf>
    <xf numFmtId="0" fontId="4" fillId="0" borderId="3" xfId="0" applyFont="1" applyBorder="1" applyAlignment="1">
      <alignment horizontal="center" vertical="top" wrapText="1"/>
    </xf>
    <xf numFmtId="0" fontId="4" fillId="0" borderId="0" xfId="5" applyFont="1" applyAlignment="1">
      <alignment horizontal="center"/>
    </xf>
    <xf numFmtId="0" fontId="9" fillId="0" borderId="5" xfId="5" applyFont="1" applyBorder="1" applyAlignment="1">
      <alignment horizontal="center" vertical="center" wrapText="1"/>
    </xf>
    <xf numFmtId="0" fontId="9" fillId="0" borderId="6" xfId="5" applyFont="1" applyBorder="1" applyAlignment="1">
      <alignment horizontal="center" vertical="center" wrapText="1"/>
    </xf>
    <xf numFmtId="0" fontId="9" fillId="0" borderId="7" xfId="5" applyFont="1" applyBorder="1" applyAlignment="1">
      <alignment horizontal="center" vertical="center" wrapText="1"/>
    </xf>
    <xf numFmtId="0" fontId="9" fillId="0" borderId="9" xfId="5" applyFont="1" applyBorder="1" applyAlignment="1">
      <alignment horizontal="left" vertical="center" wrapText="1"/>
    </xf>
    <xf numFmtId="0" fontId="9" fillId="0" borderId="8" xfId="5" applyFont="1" applyBorder="1" applyAlignment="1">
      <alignment horizontal="left" vertical="center" wrapText="1"/>
    </xf>
    <xf numFmtId="0" fontId="9" fillId="0" borderId="9" xfId="5" applyFont="1" applyBorder="1" applyAlignment="1">
      <alignment horizontal="left" vertical="top" wrapText="1"/>
    </xf>
    <xf numFmtId="0" fontId="9" fillId="0" borderId="8" xfId="5" applyFont="1" applyBorder="1" applyAlignment="1">
      <alignment horizontal="left" vertical="top" wrapText="1"/>
    </xf>
    <xf numFmtId="0" fontId="5" fillId="0" borderId="2" xfId="5" applyFont="1" applyBorder="1" applyAlignment="1">
      <alignment horizontal="center" wrapText="1"/>
    </xf>
    <xf numFmtId="0" fontId="5" fillId="0" borderId="11" xfId="5" applyFont="1" applyBorder="1" applyAlignment="1">
      <alignment horizont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3" applyFont="1" applyAlignment="1">
      <alignment horizontal="left" vertical="top" wrapText="1"/>
    </xf>
    <xf numFmtId="0" fontId="5" fillId="0" borderId="0" xfId="0" applyFont="1" applyAlignment="1">
      <alignment horizontal="left" vertical="top" wrapText="1"/>
    </xf>
    <xf numFmtId="0" fontId="7" fillId="0" borderId="0" xfId="4" applyFont="1" applyBorder="1" applyAlignment="1">
      <alignment horizontal="left" vertical="top" wrapText="1"/>
    </xf>
    <xf numFmtId="0" fontId="8" fillId="0" borderId="0" xfId="4" applyFont="1" applyBorder="1" applyAlignment="1">
      <alignment horizontal="left" vertical="top" wrapText="1"/>
    </xf>
  </cellXfs>
  <cellStyles count="11">
    <cellStyle name="Comma" xfId="1" builtinId="3"/>
    <cellStyle name="Comma 3" xfId="10"/>
    <cellStyle name="Comma 4 2" xfId="6"/>
    <cellStyle name="Comma 5" xfId="9"/>
    <cellStyle name="Normal" xfId="0" builtinId="0"/>
    <cellStyle name="Normal 2 2" xfId="5"/>
    <cellStyle name="Normal 2 3 2" xfId="3"/>
    <cellStyle name="Normal 4_IF" xfId="7"/>
    <cellStyle name="Normal 4_LD" xfId="4"/>
    <cellStyle name="Normal 5" xfId="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742950</xdr:colOff>
      <xdr:row>56</xdr:row>
      <xdr:rowOff>47625</xdr:rowOff>
    </xdr:from>
    <xdr:to>
      <xdr:col>0</xdr:col>
      <xdr:colOff>2657475</xdr:colOff>
      <xdr:row>62</xdr:row>
      <xdr:rowOff>85725</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 y="11039475"/>
          <a:ext cx="19145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333375</xdr:colOff>
      <xdr:row>56</xdr:row>
      <xdr:rowOff>66676</xdr:rowOff>
    </xdr:from>
    <xdr:to>
      <xdr:col>3</xdr:col>
      <xdr:colOff>533400</xdr:colOff>
      <xdr:row>62</xdr:row>
      <xdr:rowOff>47626</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5675" y="11191876"/>
          <a:ext cx="19431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H132"/>
  <sheetViews>
    <sheetView tabSelected="1" zoomScaleNormal="100" workbookViewId="0">
      <selection activeCell="G64" sqref="G64"/>
    </sheetView>
  </sheetViews>
  <sheetFormatPr defaultRowHeight="12.75" x14ac:dyDescent="0.2"/>
  <cols>
    <col min="1" max="1" width="47.42578125" style="73" customWidth="1"/>
    <col min="2" max="2" width="15" style="74" customWidth="1"/>
    <col min="3" max="3" width="11.140625" style="75" customWidth="1"/>
    <col min="4" max="4" width="12.28515625" style="1" customWidth="1"/>
    <col min="5" max="5" width="9" style="1" customWidth="1"/>
    <col min="6" max="6" width="13.85546875" style="1" customWidth="1"/>
    <col min="7" max="7" width="9.5703125" style="1" bestFit="1" customWidth="1"/>
    <col min="8" max="8" width="12.28515625" style="1" customWidth="1"/>
    <col min="9" max="16384" width="9.140625" style="1"/>
  </cols>
  <sheetData>
    <row r="1" spans="1:8" ht="23.25" customHeight="1" x14ac:dyDescent="0.2">
      <c r="A1" s="90" t="s">
        <v>0</v>
      </c>
      <c r="B1" s="90"/>
      <c r="C1" s="90"/>
      <c r="D1" s="90"/>
      <c r="E1" s="90"/>
      <c r="F1" s="90"/>
      <c r="G1" s="90"/>
      <c r="H1" s="90"/>
    </row>
    <row r="2" spans="1:8" x14ac:dyDescent="0.2">
      <c r="A2" s="91" t="s">
        <v>1</v>
      </c>
      <c r="B2" s="91"/>
      <c r="C2" s="91"/>
      <c r="D2" s="91"/>
      <c r="E2" s="91"/>
      <c r="F2" s="91"/>
      <c r="G2" s="91"/>
      <c r="H2" s="91"/>
    </row>
    <row r="3" spans="1:8" s="2" customFormat="1" ht="25.5" x14ac:dyDescent="0.2">
      <c r="A3" s="76" t="s">
        <v>2</v>
      </c>
      <c r="B3" s="76" t="s">
        <v>3</v>
      </c>
      <c r="C3" s="77" t="s">
        <v>4</v>
      </c>
      <c r="D3" s="76" t="s">
        <v>5</v>
      </c>
      <c r="E3" s="76" t="s">
        <v>6</v>
      </c>
      <c r="F3" s="76" t="s">
        <v>7</v>
      </c>
      <c r="G3" s="78" t="s">
        <v>8</v>
      </c>
      <c r="H3" s="79" t="s">
        <v>9</v>
      </c>
    </row>
    <row r="4" spans="1:8" s="10" customFormat="1" ht="14.25" x14ac:dyDescent="0.3">
      <c r="A4" s="3" t="s">
        <v>10</v>
      </c>
      <c r="B4" s="4"/>
      <c r="C4" s="5"/>
      <c r="D4" s="6"/>
      <c r="E4" s="6"/>
      <c r="F4" s="7"/>
      <c r="G4" s="8"/>
      <c r="H4" s="9"/>
    </row>
    <row r="5" spans="1:8" s="10" customFormat="1" ht="14.25" x14ac:dyDescent="0.3">
      <c r="A5" s="3" t="s">
        <v>11</v>
      </c>
      <c r="B5" s="4"/>
      <c r="C5" s="5"/>
      <c r="D5" s="11"/>
      <c r="E5" s="11"/>
      <c r="F5" s="11"/>
      <c r="G5" s="8"/>
      <c r="H5" s="9"/>
    </row>
    <row r="6" spans="1:8" s="10" customFormat="1" ht="14.25" x14ac:dyDescent="0.3">
      <c r="A6" s="12" t="s">
        <v>12</v>
      </c>
      <c r="B6" s="13" t="s">
        <v>13</v>
      </c>
      <c r="C6" s="14">
        <v>100</v>
      </c>
      <c r="D6" s="15">
        <v>1009.921</v>
      </c>
      <c r="E6" s="15">
        <f t="shared" ref="E6:E15" si="0">(+D6/$D$42*100)</f>
        <v>8.5946040815257536</v>
      </c>
      <c r="F6" s="15" t="s">
        <v>14</v>
      </c>
      <c r="G6" s="8">
        <v>7.34</v>
      </c>
      <c r="H6" s="9"/>
    </row>
    <row r="7" spans="1:8" s="10" customFormat="1" ht="14.25" x14ac:dyDescent="0.3">
      <c r="A7" s="12" t="s">
        <v>15</v>
      </c>
      <c r="B7" s="13" t="s">
        <v>13</v>
      </c>
      <c r="C7" s="14">
        <v>100</v>
      </c>
      <c r="D7" s="15">
        <v>1005.9160000000001</v>
      </c>
      <c r="E7" s="15">
        <f t="shared" si="0"/>
        <v>8.5605208320968273</v>
      </c>
      <c r="F7" s="15" t="s">
        <v>16</v>
      </c>
      <c r="G7" s="8">
        <v>7.1993</v>
      </c>
      <c r="H7" s="9"/>
    </row>
    <row r="8" spans="1:8" s="10" customFormat="1" ht="14.25" x14ac:dyDescent="0.3">
      <c r="A8" s="12" t="s">
        <v>17</v>
      </c>
      <c r="B8" s="13" t="s">
        <v>18</v>
      </c>
      <c r="C8" s="14">
        <v>100</v>
      </c>
      <c r="D8" s="15">
        <v>1003.76</v>
      </c>
      <c r="E8" s="15">
        <f t="shared" si="0"/>
        <v>8.5421728955752876</v>
      </c>
      <c r="F8" s="15" t="s">
        <v>19</v>
      </c>
      <c r="G8" s="8">
        <v>7.3266</v>
      </c>
      <c r="H8" s="9"/>
    </row>
    <row r="9" spans="1:8" s="10" customFormat="1" ht="14.25" x14ac:dyDescent="0.3">
      <c r="A9" s="12" t="s">
        <v>20</v>
      </c>
      <c r="B9" s="13" t="s">
        <v>13</v>
      </c>
      <c r="C9" s="14">
        <v>100</v>
      </c>
      <c r="D9" s="15">
        <v>995.79200000000003</v>
      </c>
      <c r="E9" s="15">
        <f t="shared" si="0"/>
        <v>8.4743638240522703</v>
      </c>
      <c r="F9" s="15" t="s">
        <v>21</v>
      </c>
      <c r="G9" s="8">
        <v>7.335</v>
      </c>
      <c r="H9" s="9"/>
    </row>
    <row r="10" spans="1:8" s="10" customFormat="1" ht="14.25" x14ac:dyDescent="0.3">
      <c r="A10" s="12" t="s">
        <v>22</v>
      </c>
      <c r="B10" s="13" t="s">
        <v>18</v>
      </c>
      <c r="C10" s="14">
        <v>500</v>
      </c>
      <c r="D10" s="15">
        <v>503.56299999999999</v>
      </c>
      <c r="E10" s="15">
        <f t="shared" si="0"/>
        <v>4.2854090717049678</v>
      </c>
      <c r="F10" s="15" t="s">
        <v>23</v>
      </c>
      <c r="G10" s="8">
        <v>7.57</v>
      </c>
      <c r="H10" s="9"/>
    </row>
    <row r="11" spans="1:8" s="10" customFormat="1" ht="14.25" x14ac:dyDescent="0.3">
      <c r="A11" s="12" t="s">
        <v>24</v>
      </c>
      <c r="B11" s="13" t="s">
        <v>18</v>
      </c>
      <c r="C11" s="14">
        <v>50</v>
      </c>
      <c r="D11" s="15">
        <v>501.81400000000002</v>
      </c>
      <c r="E11" s="15">
        <f t="shared" si="0"/>
        <v>4.2705247762614738</v>
      </c>
      <c r="F11" s="15" t="s">
        <v>25</v>
      </c>
      <c r="G11" s="8">
        <v>7.8250000000000002</v>
      </c>
      <c r="H11" s="9"/>
    </row>
    <row r="12" spans="1:8" s="10" customFormat="1" ht="14.25" x14ac:dyDescent="0.3">
      <c r="A12" s="12" t="s">
        <v>26</v>
      </c>
      <c r="B12" s="13" t="s">
        <v>18</v>
      </c>
      <c r="C12" s="14">
        <v>50</v>
      </c>
      <c r="D12" s="15">
        <v>501.46</v>
      </c>
      <c r="E12" s="15">
        <f t="shared" si="0"/>
        <v>4.2675121744392914</v>
      </c>
      <c r="F12" s="15" t="s">
        <v>27</v>
      </c>
      <c r="G12" s="8">
        <v>7.7</v>
      </c>
      <c r="H12" s="9"/>
    </row>
    <row r="13" spans="1:8" s="10" customFormat="1" ht="14.25" x14ac:dyDescent="0.3">
      <c r="A13" s="12" t="s">
        <v>28</v>
      </c>
      <c r="B13" s="13" t="s">
        <v>18</v>
      </c>
      <c r="C13" s="14">
        <v>500</v>
      </c>
      <c r="D13" s="15">
        <v>499.8895</v>
      </c>
      <c r="E13" s="15">
        <f t="shared" si="0"/>
        <v>4.2541469451688476</v>
      </c>
      <c r="F13" s="15" t="s">
        <v>29</v>
      </c>
      <c r="G13" s="8">
        <v>7.5750000000000002</v>
      </c>
      <c r="H13" s="9"/>
    </row>
    <row r="14" spans="1:8" s="10" customFormat="1" ht="14.25" x14ac:dyDescent="0.3">
      <c r="A14" s="12" t="s">
        <v>30</v>
      </c>
      <c r="B14" s="13" t="s">
        <v>18</v>
      </c>
      <c r="C14" s="14">
        <v>500</v>
      </c>
      <c r="D14" s="15">
        <v>499.35500000000002</v>
      </c>
      <c r="E14" s="15">
        <f t="shared" si="0"/>
        <v>4.2495982568243376</v>
      </c>
      <c r="F14" s="15" t="s">
        <v>31</v>
      </c>
      <c r="G14" s="8">
        <v>7.4885999999999999</v>
      </c>
      <c r="H14" s="9"/>
    </row>
    <row r="15" spans="1:8" s="10" customFormat="1" ht="14.25" x14ac:dyDescent="0.3">
      <c r="A15" s="12" t="s">
        <v>32</v>
      </c>
      <c r="B15" s="13" t="s">
        <v>13</v>
      </c>
      <c r="C15" s="14">
        <v>50</v>
      </c>
      <c r="D15" s="15">
        <v>497.46050000000002</v>
      </c>
      <c r="E15" s="15">
        <f t="shared" si="0"/>
        <v>4.2334757309708797</v>
      </c>
      <c r="F15" s="15" t="s">
        <v>33</v>
      </c>
      <c r="G15" s="8">
        <v>7.6</v>
      </c>
      <c r="H15" s="9"/>
    </row>
    <row r="16" spans="1:8" s="10" customFormat="1" ht="14.25" x14ac:dyDescent="0.3">
      <c r="A16" s="3" t="s">
        <v>34</v>
      </c>
      <c r="B16" s="4"/>
      <c r="C16" s="16"/>
      <c r="D16" s="6">
        <f>IF(ISERROR(SUM(D6:D15)),0,SUM(D6:D15))</f>
        <v>7018.9309999999996</v>
      </c>
      <c r="E16" s="6">
        <f>IF(ISERROR(SUM(E6:E15)),0,SUM(E6:E15))</f>
        <v>59.732328588619936</v>
      </c>
      <c r="F16" s="6"/>
      <c r="G16" s="8"/>
      <c r="H16" s="9"/>
    </row>
    <row r="17" spans="1:8" s="10" customFormat="1" ht="14.25" x14ac:dyDescent="0.3">
      <c r="A17" s="3"/>
      <c r="B17" s="4"/>
      <c r="C17" s="16"/>
      <c r="D17" s="11"/>
      <c r="E17" s="11"/>
      <c r="F17" s="11"/>
      <c r="G17" s="8"/>
      <c r="H17" s="9"/>
    </row>
    <row r="18" spans="1:8" s="10" customFormat="1" ht="14.25" x14ac:dyDescent="0.3">
      <c r="A18" s="3" t="s">
        <v>35</v>
      </c>
      <c r="B18" s="4"/>
      <c r="C18" s="16"/>
      <c r="D18" s="6" t="s">
        <v>36</v>
      </c>
      <c r="E18" s="6" t="s">
        <v>36</v>
      </c>
      <c r="F18" s="7"/>
      <c r="G18" s="8"/>
      <c r="H18" s="9"/>
    </row>
    <row r="19" spans="1:8" s="10" customFormat="1" ht="14.25" x14ac:dyDescent="0.3">
      <c r="A19" s="3"/>
      <c r="B19" s="4"/>
      <c r="C19" s="16"/>
      <c r="D19" s="11"/>
      <c r="E19" s="11"/>
      <c r="F19" s="11"/>
      <c r="G19" s="8"/>
      <c r="H19" s="9"/>
    </row>
    <row r="20" spans="1:8" s="10" customFormat="1" ht="14.25" x14ac:dyDescent="0.3">
      <c r="A20" s="3" t="s">
        <v>37</v>
      </c>
      <c r="B20" s="4"/>
      <c r="C20" s="16"/>
      <c r="D20" s="6">
        <f>IF(ISERROR(+D16),0,D16)+IF(ISERROR(+#REF!),0,#REF!)+IF(ISERROR(+#REF!),0,#REF!)</f>
        <v>7018.9309999999996</v>
      </c>
      <c r="E20" s="6">
        <f>IF(ISERROR(+E16),0,E16)+IF(ISERROR(+#REF!),0,#REF!)+IF(ISERROR(+#REF!),0,#REF!)</f>
        <v>59.732328588619936</v>
      </c>
      <c r="F20" s="6">
        <f>IF(ISERROR(+F16),0,F16)+IF(ISERROR(+#REF!),0,#REF!)+IF(ISERROR(+#REF!),0,#REF!)</f>
        <v>0</v>
      </c>
      <c r="G20" s="8"/>
      <c r="H20" s="9"/>
    </row>
    <row r="21" spans="1:8" s="10" customFormat="1" ht="14.25" x14ac:dyDescent="0.3">
      <c r="A21" s="3"/>
      <c r="B21" s="4"/>
      <c r="C21" s="16"/>
      <c r="D21" s="6"/>
      <c r="E21" s="6"/>
      <c r="F21" s="6"/>
      <c r="G21" s="8"/>
      <c r="H21" s="9"/>
    </row>
    <row r="22" spans="1:8" s="10" customFormat="1" ht="14.25" x14ac:dyDescent="0.3">
      <c r="A22" s="3" t="s">
        <v>38</v>
      </c>
      <c r="B22" s="4"/>
      <c r="C22" s="16"/>
      <c r="D22" s="6"/>
      <c r="E22" s="6"/>
      <c r="F22" s="6"/>
      <c r="G22" s="8"/>
      <c r="H22" s="9"/>
    </row>
    <row r="23" spans="1:8" s="10" customFormat="1" ht="14.25" x14ac:dyDescent="0.3">
      <c r="A23" s="3"/>
      <c r="B23" s="4"/>
      <c r="C23" s="16"/>
      <c r="D23" s="15"/>
      <c r="E23" s="15"/>
      <c r="F23" s="17"/>
      <c r="G23" s="8"/>
      <c r="H23" s="9"/>
    </row>
    <row r="24" spans="1:8" s="10" customFormat="1" ht="14.25" x14ac:dyDescent="0.3">
      <c r="A24" s="3" t="s">
        <v>39</v>
      </c>
      <c r="B24" s="4"/>
      <c r="C24" s="16"/>
      <c r="D24" s="6" t="s">
        <v>36</v>
      </c>
      <c r="E24" s="6" t="s">
        <v>36</v>
      </c>
      <c r="F24" s="6"/>
      <c r="G24" s="8"/>
      <c r="H24" s="9"/>
    </row>
    <row r="25" spans="1:8" s="10" customFormat="1" ht="14.25" x14ac:dyDescent="0.3">
      <c r="A25" s="3"/>
      <c r="B25" s="4"/>
      <c r="C25" s="16"/>
      <c r="D25" s="6"/>
      <c r="E25" s="6"/>
      <c r="F25" s="6"/>
      <c r="G25" s="8"/>
      <c r="H25" s="9"/>
    </row>
    <row r="26" spans="1:8" s="10" customFormat="1" ht="14.25" x14ac:dyDescent="0.3">
      <c r="A26" s="3" t="s">
        <v>40</v>
      </c>
      <c r="B26" s="4"/>
      <c r="C26" s="16"/>
      <c r="D26" s="6" t="s">
        <v>36</v>
      </c>
      <c r="E26" s="6" t="s">
        <v>36</v>
      </c>
      <c r="F26" s="6"/>
      <c r="G26" s="8"/>
      <c r="H26" s="9"/>
    </row>
    <row r="27" spans="1:8" s="10" customFormat="1" ht="14.25" x14ac:dyDescent="0.3">
      <c r="A27" s="3"/>
      <c r="B27" s="4"/>
      <c r="C27" s="16"/>
      <c r="D27" s="6"/>
      <c r="E27" s="6"/>
      <c r="F27" s="6"/>
      <c r="G27" s="8"/>
      <c r="H27" s="9"/>
    </row>
    <row r="28" spans="1:8" s="10" customFormat="1" ht="14.25" x14ac:dyDescent="0.3">
      <c r="A28" s="3" t="s">
        <v>41</v>
      </c>
      <c r="B28" s="4"/>
      <c r="C28" s="16"/>
      <c r="D28" s="6"/>
      <c r="E28" s="6"/>
      <c r="F28" s="6"/>
      <c r="G28" s="8"/>
      <c r="H28" s="9"/>
    </row>
    <row r="29" spans="1:8" s="10" customFormat="1" ht="14.25" x14ac:dyDescent="0.3">
      <c r="A29" s="12" t="s">
        <v>42</v>
      </c>
      <c r="B29" s="13" t="s">
        <v>43</v>
      </c>
      <c r="C29" s="14">
        <v>2100000</v>
      </c>
      <c r="D29" s="15">
        <v>2115.2586000000001</v>
      </c>
      <c r="E29" s="15">
        <f>(+D29/$D$42*100)</f>
        <v>18.00122009250471</v>
      </c>
      <c r="F29" s="15" t="s">
        <v>44</v>
      </c>
      <c r="G29" s="8">
        <v>7.1590999999999996</v>
      </c>
      <c r="H29" s="9"/>
    </row>
    <row r="30" spans="1:8" s="10" customFormat="1" ht="14.25" x14ac:dyDescent="0.3">
      <c r="A30" s="12" t="s">
        <v>45</v>
      </c>
      <c r="B30" s="13" t="s">
        <v>43</v>
      </c>
      <c r="C30" s="14">
        <v>1150000</v>
      </c>
      <c r="D30" s="15">
        <v>1108.4838500000001</v>
      </c>
      <c r="E30" s="15">
        <f>(+D30/$D$42*100)</f>
        <v>9.4333911479366996</v>
      </c>
      <c r="F30" s="15" t="s">
        <v>46</v>
      </c>
      <c r="G30" s="8">
        <v>7.1197999999999997</v>
      </c>
      <c r="H30" s="9"/>
    </row>
    <row r="31" spans="1:8" s="10" customFormat="1" ht="14.25" x14ac:dyDescent="0.3">
      <c r="A31" s="12" t="s">
        <v>47</v>
      </c>
      <c r="B31" s="13" t="s">
        <v>43</v>
      </c>
      <c r="C31" s="14">
        <v>500000</v>
      </c>
      <c r="D31" s="15">
        <v>498.03800000000001</v>
      </c>
      <c r="E31" s="15">
        <f>(+D31/$D$42*100)</f>
        <v>4.2383903568248629</v>
      </c>
      <c r="F31" s="15" t="s">
        <v>48</v>
      </c>
      <c r="G31" s="8">
        <v>7.1562000000000001</v>
      </c>
      <c r="H31" s="9"/>
    </row>
    <row r="32" spans="1:8" s="10" customFormat="1" ht="14.25" x14ac:dyDescent="0.3">
      <c r="A32" s="3" t="s">
        <v>34</v>
      </c>
      <c r="B32" s="4"/>
      <c r="C32" s="16"/>
      <c r="D32" s="6">
        <f>IF(ISERROR(SUM(D29:D31)),0,SUM(D29:D31))</f>
        <v>3721.7804500000002</v>
      </c>
      <c r="E32" s="6">
        <f>IF(ISERROR(SUM(E29:E31)),0,SUM(E29:E31))</f>
        <v>31.673001597266271</v>
      </c>
      <c r="F32" s="18"/>
      <c r="G32" s="8"/>
      <c r="H32" s="9"/>
    </row>
    <row r="33" spans="1:8" s="10" customFormat="1" ht="14.25" x14ac:dyDescent="0.3">
      <c r="A33" s="3"/>
      <c r="B33" s="4"/>
      <c r="C33" s="16"/>
      <c r="D33" s="6"/>
      <c r="E33" s="6"/>
      <c r="F33" s="6"/>
      <c r="G33" s="8"/>
      <c r="H33" s="9"/>
    </row>
    <row r="34" spans="1:8" s="10" customFormat="1" ht="14.25" x14ac:dyDescent="0.3">
      <c r="A34" s="3" t="s">
        <v>49</v>
      </c>
      <c r="B34" s="4"/>
      <c r="C34" s="16"/>
      <c r="D34" s="6"/>
      <c r="E34" s="6"/>
      <c r="F34" s="7"/>
      <c r="G34" s="8"/>
      <c r="H34" s="9"/>
    </row>
    <row r="35" spans="1:8" s="10" customFormat="1" ht="14.25" x14ac:dyDescent="0.3">
      <c r="A35" s="12" t="s">
        <v>50</v>
      </c>
      <c r="B35" s="13"/>
      <c r="C35" s="14">
        <v>0</v>
      </c>
      <c r="D35" s="15">
        <v>1156.4360737</v>
      </c>
      <c r="E35" s="15">
        <f>(+D35/$D$42*100)</f>
        <v>9.8414729459488761</v>
      </c>
      <c r="F35" s="15" t="s">
        <v>51</v>
      </c>
      <c r="G35" s="8">
        <v>6.3738000000000001</v>
      </c>
      <c r="H35" s="9"/>
    </row>
    <row r="36" spans="1:8" s="10" customFormat="1" ht="14.25" x14ac:dyDescent="0.3">
      <c r="A36" s="3" t="s">
        <v>34</v>
      </c>
      <c r="B36" s="4"/>
      <c r="C36" s="16"/>
      <c r="D36" s="6">
        <f>IF(ISERROR(SUM(D35:D35)),0,SUM(D35:D35))</f>
        <v>1156.4360737</v>
      </c>
      <c r="E36" s="6">
        <f>IF(ISERROR(SUM(E35:E35)),0,SUM(E35:E35))</f>
        <v>9.8414729459488761</v>
      </c>
      <c r="F36" s="15"/>
      <c r="G36" s="8"/>
      <c r="H36" s="9"/>
    </row>
    <row r="37" spans="1:8" s="10" customFormat="1" ht="14.25" x14ac:dyDescent="0.3">
      <c r="A37" s="3"/>
      <c r="B37" s="4"/>
      <c r="C37" s="16"/>
      <c r="D37" s="6"/>
      <c r="E37" s="6"/>
      <c r="F37" s="7"/>
      <c r="G37" s="8"/>
      <c r="H37" s="9"/>
    </row>
    <row r="38" spans="1:8" s="10" customFormat="1" ht="14.25" x14ac:dyDescent="0.3">
      <c r="A38" s="3" t="s">
        <v>37</v>
      </c>
      <c r="B38" s="4"/>
      <c r="C38" s="16" t="s">
        <v>52</v>
      </c>
      <c r="D38" s="6">
        <f>+IF(ISERROR(D20),0,D20)+IF(ISERROR(D36),0,D36)+IF(ISERROR(#REF!),0,#REF!)+IF(ISERROR(#REF!),0,#REF!)+IF(ISERROR(D32),0,D32)+IF(ISERROR(#REF!),0,#REF!)+IF(ISERROR(#REF!),0,#REF!)+IF(ISERROR(#REF!),0,#REF!)</f>
        <v>11897.1475237</v>
      </c>
      <c r="E38" s="6">
        <f>+IF(ISERROR(E20),0,E20)+IF(ISERROR(E36),0,E36)+IF(ISERROR(#REF!),0,#REF!)+IF(ISERROR(#REF!),0,#REF!)+IF(ISERROR(E32),0,E32)+IF(ISERROR(#REF!),0,#REF!)+IF(ISERROR(#REF!),0,#REF!)+IF(ISERROR(#REF!),0,#REF!)</f>
        <v>101.24680313183509</v>
      </c>
      <c r="F38" s="6"/>
      <c r="G38" s="8"/>
      <c r="H38" s="9"/>
    </row>
    <row r="39" spans="1:8" s="10" customFormat="1" ht="14.25" x14ac:dyDescent="0.3">
      <c r="A39" s="3"/>
      <c r="B39" s="4"/>
      <c r="C39" s="16"/>
      <c r="D39" s="6"/>
      <c r="E39" s="6"/>
      <c r="F39" s="19"/>
      <c r="G39" s="20"/>
      <c r="H39" s="21"/>
    </row>
    <row r="40" spans="1:8" s="10" customFormat="1" ht="14.25" x14ac:dyDescent="0.3">
      <c r="A40" s="3" t="s">
        <v>53</v>
      </c>
      <c r="B40" s="4"/>
      <c r="C40" s="16"/>
      <c r="D40" s="6">
        <f>+D42-D38</f>
        <v>-146.50734970010126</v>
      </c>
      <c r="E40" s="6">
        <f>D40/$D$42*100</f>
        <v>-1.2468031318350752</v>
      </c>
      <c r="F40" s="19"/>
      <c r="G40" s="20"/>
      <c r="H40" s="21"/>
    </row>
    <row r="41" spans="1:8" s="10" customFormat="1" ht="14.25" x14ac:dyDescent="0.3">
      <c r="A41" s="3"/>
      <c r="B41" s="4"/>
      <c r="C41" s="16"/>
      <c r="D41" s="11"/>
      <c r="E41" s="11"/>
      <c r="F41" s="19"/>
      <c r="G41" s="20"/>
      <c r="H41" s="21"/>
    </row>
    <row r="42" spans="1:8" s="10" customFormat="1" ht="14.25" x14ac:dyDescent="0.3">
      <c r="A42" s="3" t="s">
        <v>54</v>
      </c>
      <c r="B42" s="4"/>
      <c r="C42" s="16"/>
      <c r="D42" s="6">
        <v>11750.640173999898</v>
      </c>
      <c r="E42" s="6">
        <f>+E38+E40</f>
        <v>100.00000000000001</v>
      </c>
      <c r="F42" s="19"/>
      <c r="G42" s="20"/>
      <c r="H42" s="21"/>
    </row>
    <row r="43" spans="1:8" s="10" customFormat="1" ht="14.25" x14ac:dyDescent="0.3">
      <c r="A43" s="22"/>
      <c r="B43" s="23"/>
      <c r="C43" s="24"/>
      <c r="D43" s="25"/>
      <c r="E43" s="25"/>
      <c r="F43" s="19"/>
      <c r="G43" s="20"/>
      <c r="H43" s="21"/>
    </row>
    <row r="44" spans="1:8" s="10" customFormat="1" ht="13.5" x14ac:dyDescent="0.2">
      <c r="A44" s="26" t="s">
        <v>55</v>
      </c>
      <c r="B44" s="27"/>
      <c r="C44" s="28"/>
      <c r="D44" s="29"/>
      <c r="E44" s="29"/>
      <c r="F44" s="30"/>
      <c r="G44" s="30"/>
      <c r="H44" s="31"/>
    </row>
    <row r="45" spans="1:8" s="10" customFormat="1" ht="13.5" x14ac:dyDescent="0.2">
      <c r="A45" s="32"/>
      <c r="B45" s="32"/>
      <c r="C45" s="33"/>
      <c r="D45" s="31"/>
      <c r="E45" s="31"/>
      <c r="F45" s="31"/>
      <c r="G45" s="31"/>
      <c r="H45" s="31"/>
    </row>
    <row r="46" spans="1:8" s="10" customFormat="1" ht="13.5" x14ac:dyDescent="0.2">
      <c r="A46" s="92" t="s">
        <v>56</v>
      </c>
      <c r="B46" s="92"/>
      <c r="C46" s="92"/>
      <c r="D46" s="92"/>
      <c r="E46" s="92"/>
      <c r="F46" s="92"/>
      <c r="G46" s="92"/>
      <c r="H46" s="92"/>
    </row>
    <row r="47" spans="1:8" s="10" customFormat="1" ht="25.5" customHeight="1" x14ac:dyDescent="0.2">
      <c r="A47" s="92" t="s">
        <v>57</v>
      </c>
      <c r="B47" s="92"/>
      <c r="C47" s="92"/>
      <c r="D47" s="92"/>
      <c r="E47" s="92"/>
      <c r="F47" s="92"/>
      <c r="G47" s="93"/>
      <c r="H47" s="93"/>
    </row>
    <row r="48" spans="1:8" s="10" customFormat="1" ht="13.5" x14ac:dyDescent="0.2">
      <c r="A48" s="94" t="s">
        <v>58</v>
      </c>
      <c r="B48" s="94"/>
      <c r="C48" s="94"/>
      <c r="D48" s="94"/>
      <c r="E48" s="94"/>
      <c r="F48" s="94"/>
      <c r="G48" s="94"/>
      <c r="H48" s="94"/>
    </row>
    <row r="49" spans="1:8" s="10" customFormat="1" ht="65.25" customHeight="1" x14ac:dyDescent="0.2">
      <c r="A49" s="95" t="s">
        <v>59</v>
      </c>
      <c r="B49" s="95"/>
      <c r="C49" s="95"/>
      <c r="D49" s="95"/>
      <c r="E49" s="95"/>
      <c r="F49" s="95"/>
      <c r="G49" s="93"/>
      <c r="H49" s="93"/>
    </row>
    <row r="50" spans="1:8" ht="14.25" x14ac:dyDescent="0.3">
      <c r="A50" s="34"/>
      <c r="B50" s="35"/>
      <c r="C50" s="36"/>
      <c r="D50" s="37"/>
      <c r="E50" s="38"/>
      <c r="F50" s="19"/>
      <c r="G50" s="21"/>
      <c r="H50" s="21"/>
    </row>
    <row r="51" spans="1:8" ht="14.25" x14ac:dyDescent="0.3">
      <c r="A51" s="39" t="s">
        <v>60</v>
      </c>
      <c r="B51" s="35"/>
      <c r="C51" s="36"/>
      <c r="D51" s="38"/>
      <c r="E51" s="20"/>
      <c r="F51" s="20"/>
      <c r="G51" s="21"/>
      <c r="H51" s="21"/>
    </row>
    <row r="52" spans="1:8" ht="14.25" x14ac:dyDescent="0.3">
      <c r="A52" s="40" t="s">
        <v>61</v>
      </c>
      <c r="B52" s="41"/>
      <c r="C52" s="41"/>
      <c r="D52" s="38"/>
      <c r="E52" s="20"/>
      <c r="F52" s="20"/>
      <c r="G52" s="21"/>
      <c r="H52" s="21"/>
    </row>
    <row r="53" spans="1:8" ht="14.25" x14ac:dyDescent="0.3">
      <c r="A53" s="40" t="s">
        <v>62</v>
      </c>
      <c r="B53" s="40"/>
      <c r="C53" s="40"/>
      <c r="D53" s="38"/>
      <c r="E53" s="20"/>
      <c r="F53" s="20"/>
      <c r="G53" s="21"/>
      <c r="H53" s="21"/>
    </row>
    <row r="54" spans="1:8" ht="14.25" x14ac:dyDescent="0.3">
      <c r="A54" s="42" t="s">
        <v>63</v>
      </c>
      <c r="B54" s="41"/>
      <c r="C54" s="41"/>
      <c r="D54" s="38"/>
      <c r="E54" s="20"/>
      <c r="F54" s="20"/>
      <c r="G54" s="21"/>
      <c r="H54" s="21"/>
    </row>
    <row r="55" spans="1:8" ht="14.25" x14ac:dyDescent="0.3">
      <c r="A55" s="43"/>
      <c r="B55" s="43"/>
      <c r="C55" s="43"/>
      <c r="D55" s="43"/>
      <c r="E55" s="20"/>
      <c r="F55" s="20"/>
      <c r="G55" s="21"/>
      <c r="H55" s="21"/>
    </row>
    <row r="56" spans="1:8" ht="14.25" x14ac:dyDescent="0.3">
      <c r="A56" s="44" t="s">
        <v>64</v>
      </c>
      <c r="B56" s="80" t="s">
        <v>65</v>
      </c>
      <c r="C56" s="80"/>
      <c r="D56" s="80"/>
      <c r="E56" s="45"/>
      <c r="F56" s="46"/>
      <c r="G56" s="38"/>
      <c r="H56" s="38"/>
    </row>
    <row r="57" spans="1:8" ht="14.25" x14ac:dyDescent="0.3">
      <c r="A57" s="47"/>
      <c r="B57" s="48"/>
      <c r="C57" s="49"/>
      <c r="D57" s="21"/>
      <c r="E57" s="20"/>
      <c r="F57" s="20"/>
      <c r="G57" s="21"/>
      <c r="H57" s="21"/>
    </row>
    <row r="58" spans="1:8" ht="14.25" x14ac:dyDescent="0.3">
      <c r="A58" s="47"/>
      <c r="B58" s="48"/>
      <c r="C58" s="49"/>
      <c r="D58" s="21"/>
      <c r="E58" s="20"/>
      <c r="F58" s="20"/>
      <c r="G58" s="21"/>
      <c r="H58" s="21"/>
    </row>
    <row r="59" spans="1:8" ht="14.25" x14ac:dyDescent="0.3">
      <c r="A59" s="47"/>
      <c r="B59" s="48"/>
      <c r="C59" s="49"/>
      <c r="D59" s="21"/>
      <c r="E59" s="20"/>
      <c r="F59" s="20"/>
      <c r="G59" s="21"/>
      <c r="H59" s="21"/>
    </row>
    <row r="60" spans="1:8" ht="14.25" x14ac:dyDescent="0.3">
      <c r="A60" s="47"/>
      <c r="B60" s="48"/>
      <c r="C60" s="49"/>
      <c r="D60" s="21"/>
      <c r="E60" s="20"/>
      <c r="F60" s="20"/>
      <c r="G60" s="21"/>
      <c r="H60" s="21"/>
    </row>
    <row r="61" spans="1:8" ht="14.25" x14ac:dyDescent="0.3">
      <c r="A61" s="47"/>
      <c r="B61" s="48"/>
      <c r="C61" s="49"/>
      <c r="D61" s="21"/>
      <c r="E61" s="20"/>
      <c r="F61" s="20"/>
      <c r="G61" s="21"/>
      <c r="H61" s="21"/>
    </row>
    <row r="62" spans="1:8" ht="14.25" x14ac:dyDescent="0.3">
      <c r="A62" s="47"/>
      <c r="B62" s="48"/>
      <c r="C62" s="49"/>
      <c r="D62" s="21"/>
      <c r="E62" s="20"/>
      <c r="F62" s="20"/>
      <c r="G62" s="21"/>
      <c r="H62" s="21"/>
    </row>
    <row r="63" spans="1:8" ht="14.25" x14ac:dyDescent="0.3">
      <c r="A63" s="47"/>
      <c r="B63" s="48"/>
      <c r="C63" s="49"/>
      <c r="D63" s="21"/>
      <c r="E63" s="20"/>
      <c r="F63" s="20"/>
      <c r="G63" s="21"/>
      <c r="H63" s="21"/>
    </row>
    <row r="64" spans="1:8" ht="15" thickBot="1" x14ac:dyDescent="0.35">
      <c r="A64" s="50"/>
      <c r="B64" s="51"/>
      <c r="C64" s="52"/>
      <c r="D64" s="53"/>
      <c r="E64" s="20"/>
      <c r="F64" s="20"/>
      <c r="G64" s="21"/>
      <c r="H64" s="21"/>
    </row>
    <row r="65" spans="1:8" ht="15" thickBot="1" x14ac:dyDescent="0.35">
      <c r="A65" s="81" t="s">
        <v>66</v>
      </c>
      <c r="B65" s="82"/>
      <c r="C65" s="82"/>
      <c r="D65" s="83"/>
      <c r="E65" s="20"/>
      <c r="F65" s="20"/>
      <c r="G65" s="21"/>
      <c r="H65" s="21"/>
    </row>
    <row r="66" spans="1:8" ht="15" thickBot="1" x14ac:dyDescent="0.35">
      <c r="A66" s="54" t="s">
        <v>67</v>
      </c>
      <c r="B66" s="84" t="s">
        <v>68</v>
      </c>
      <c r="C66" s="86" t="s">
        <v>69</v>
      </c>
      <c r="D66" s="84" t="s">
        <v>70</v>
      </c>
      <c r="E66" s="20"/>
      <c r="F66" s="20"/>
      <c r="G66" s="21"/>
      <c r="H66" s="21"/>
    </row>
    <row r="67" spans="1:8" ht="15" thickBot="1" x14ac:dyDescent="0.35">
      <c r="A67" s="54" t="s">
        <v>71</v>
      </c>
      <c r="B67" s="85"/>
      <c r="C67" s="87"/>
      <c r="D67" s="85"/>
      <c r="E67" s="20"/>
      <c r="F67" s="20"/>
      <c r="G67" s="21"/>
      <c r="H67" s="21"/>
    </row>
    <row r="68" spans="1:8" ht="15" thickBot="1" x14ac:dyDescent="0.35">
      <c r="A68" s="55" t="s">
        <v>72</v>
      </c>
      <c r="B68" s="56"/>
      <c r="C68" s="56"/>
      <c r="D68" s="56"/>
      <c r="E68" s="20"/>
      <c r="F68" s="20"/>
      <c r="G68" s="21"/>
      <c r="H68" s="21"/>
    </row>
    <row r="69" spans="1:8" ht="15" thickBot="1" x14ac:dyDescent="0.35">
      <c r="A69" s="55" t="s">
        <v>73</v>
      </c>
      <c r="B69" s="56"/>
      <c r="C69" s="57" t="s">
        <v>74</v>
      </c>
      <c r="D69" s="56"/>
      <c r="E69" s="20"/>
      <c r="F69" s="20"/>
      <c r="G69" s="21"/>
      <c r="H69" s="21"/>
    </row>
    <row r="70" spans="1:8" ht="15" thickBot="1" x14ac:dyDescent="0.35">
      <c r="A70" s="55" t="s">
        <v>75</v>
      </c>
      <c r="B70" s="56"/>
      <c r="C70" s="57"/>
      <c r="D70" s="56"/>
      <c r="E70" s="20"/>
      <c r="F70" s="20"/>
      <c r="G70" s="21"/>
      <c r="H70" s="21"/>
    </row>
    <row r="71" spans="1:8" ht="14.25" x14ac:dyDescent="0.3">
      <c r="A71" s="38"/>
      <c r="B71" s="38"/>
      <c r="C71" s="38"/>
      <c r="D71" s="38"/>
      <c r="E71" s="20"/>
      <c r="F71" s="20"/>
      <c r="G71" s="21"/>
      <c r="H71" s="21"/>
    </row>
    <row r="72" spans="1:8" ht="14.25" x14ac:dyDescent="0.3">
      <c r="A72" s="88" t="s">
        <v>76</v>
      </c>
      <c r="B72" s="89"/>
      <c r="C72" s="38"/>
      <c r="D72" s="38"/>
      <c r="E72" s="21"/>
      <c r="F72" s="21"/>
      <c r="G72" s="21"/>
      <c r="H72" s="21"/>
    </row>
    <row r="73" spans="1:8" ht="27" x14ac:dyDescent="0.3">
      <c r="A73" s="58" t="s">
        <v>77</v>
      </c>
      <c r="B73" s="59" t="s">
        <v>78</v>
      </c>
      <c r="C73" s="38"/>
      <c r="D73" s="38"/>
      <c r="E73" s="21"/>
      <c r="F73" s="21"/>
      <c r="G73" s="21"/>
      <c r="H73" s="21"/>
    </row>
    <row r="74" spans="1:8" ht="14.25" x14ac:dyDescent="0.3">
      <c r="A74" s="60" t="s">
        <v>79</v>
      </c>
      <c r="B74" s="61"/>
      <c r="C74" s="38"/>
      <c r="D74" s="38"/>
      <c r="E74" s="21"/>
      <c r="F74" s="21"/>
      <c r="G74" s="21"/>
      <c r="H74" s="21"/>
    </row>
    <row r="75" spans="1:8" ht="14.25" x14ac:dyDescent="0.3">
      <c r="A75" s="60"/>
      <c r="B75" s="61" t="s">
        <v>52</v>
      </c>
      <c r="C75" s="38"/>
      <c r="D75" s="38"/>
      <c r="E75" s="21"/>
      <c r="F75" s="21"/>
      <c r="G75" s="21"/>
      <c r="H75" s="21"/>
    </row>
    <row r="76" spans="1:8" ht="14.25" x14ac:dyDescent="0.3">
      <c r="A76" s="60" t="s">
        <v>80</v>
      </c>
      <c r="B76" s="62">
        <v>7.3300000000000004E-2</v>
      </c>
      <c r="C76" s="38"/>
      <c r="D76" s="38"/>
      <c r="E76" s="21"/>
      <c r="F76" s="21"/>
      <c r="G76" s="21"/>
      <c r="H76" s="21"/>
    </row>
    <row r="77" spans="1:8" ht="14.25" x14ac:dyDescent="0.3">
      <c r="A77" s="60" t="s">
        <v>52</v>
      </c>
      <c r="B77" s="63"/>
      <c r="C77" s="38"/>
      <c r="D77" s="38"/>
      <c r="E77" s="21"/>
      <c r="F77" s="21"/>
      <c r="G77" s="21"/>
      <c r="H77" s="21"/>
    </row>
    <row r="78" spans="1:8" ht="14.25" x14ac:dyDescent="0.3">
      <c r="A78" s="60" t="s">
        <v>81</v>
      </c>
      <c r="B78" s="64">
        <v>2.1143000000000001</v>
      </c>
      <c r="C78" s="65"/>
      <c r="D78" s="38"/>
      <c r="E78" s="21"/>
      <c r="F78" s="21"/>
      <c r="G78" s="21"/>
      <c r="H78" s="21"/>
    </row>
    <row r="79" spans="1:8" ht="14.25" x14ac:dyDescent="0.3">
      <c r="A79" s="60" t="s">
        <v>82</v>
      </c>
      <c r="B79" s="64">
        <v>2.3628</v>
      </c>
      <c r="C79" s="65"/>
      <c r="D79" s="38"/>
      <c r="E79" s="21"/>
      <c r="F79" s="21"/>
      <c r="G79" s="21"/>
      <c r="H79" s="21"/>
    </row>
    <row r="80" spans="1:8" ht="14.25" x14ac:dyDescent="0.3">
      <c r="A80" s="60" t="s">
        <v>52</v>
      </c>
      <c r="B80" s="66" t="s">
        <v>52</v>
      </c>
      <c r="C80" s="65"/>
      <c r="D80" s="38"/>
      <c r="E80" s="21"/>
      <c r="F80" s="21"/>
      <c r="G80" s="21"/>
      <c r="H80" s="21"/>
    </row>
    <row r="81" spans="1:8" ht="14.25" x14ac:dyDescent="0.3">
      <c r="A81" s="60" t="s">
        <v>83</v>
      </c>
      <c r="B81" s="67" t="s">
        <v>84</v>
      </c>
      <c r="C81" s="65"/>
      <c r="D81" s="38"/>
      <c r="E81" s="21"/>
      <c r="F81" s="21"/>
      <c r="G81" s="21"/>
      <c r="H81" s="21"/>
    </row>
    <row r="82" spans="1:8" ht="14.25" x14ac:dyDescent="0.3">
      <c r="A82" s="68" t="s">
        <v>85</v>
      </c>
      <c r="B82" s="69"/>
      <c r="C82" s="65"/>
      <c r="D82" s="38"/>
      <c r="E82" s="21"/>
      <c r="F82" s="21"/>
      <c r="G82" s="21"/>
      <c r="H82" s="21"/>
    </row>
    <row r="83" spans="1:8" ht="14.25" x14ac:dyDescent="0.3">
      <c r="A83" s="70"/>
      <c r="B83" s="48"/>
      <c r="C83" s="71"/>
      <c r="D83" s="21"/>
      <c r="E83" s="72"/>
      <c r="F83" s="21"/>
      <c r="G83" s="21"/>
      <c r="H83" s="21"/>
    </row>
    <row r="84" spans="1:8" ht="14.25" x14ac:dyDescent="0.3">
      <c r="A84" s="70"/>
      <c r="B84" s="48"/>
      <c r="C84" s="71"/>
      <c r="D84" s="21"/>
      <c r="E84" s="72"/>
      <c r="F84" s="21"/>
      <c r="G84" s="21"/>
      <c r="H84" s="21"/>
    </row>
    <row r="85" spans="1:8" ht="14.25" x14ac:dyDescent="0.3">
      <c r="A85" s="70"/>
      <c r="B85" s="48"/>
      <c r="C85" s="71"/>
      <c r="D85" s="21"/>
      <c r="E85" s="72"/>
      <c r="F85" s="21"/>
      <c r="G85" s="21"/>
      <c r="H85" s="21"/>
    </row>
    <row r="86" spans="1:8" ht="14.25" x14ac:dyDescent="0.3">
      <c r="A86" s="70"/>
      <c r="B86" s="48"/>
      <c r="C86" s="71"/>
      <c r="D86" s="21"/>
      <c r="E86" s="72"/>
      <c r="F86" s="21"/>
      <c r="G86" s="21"/>
      <c r="H86" s="21"/>
    </row>
    <row r="87" spans="1:8" ht="14.25" x14ac:dyDescent="0.3">
      <c r="A87" s="70"/>
      <c r="B87" s="48"/>
      <c r="C87" s="71"/>
      <c r="D87" s="21"/>
      <c r="E87" s="72"/>
      <c r="F87" s="21"/>
      <c r="G87" s="21"/>
      <c r="H87" s="21"/>
    </row>
    <row r="88" spans="1:8" ht="14.25" x14ac:dyDescent="0.3">
      <c r="A88" s="70"/>
      <c r="B88" s="48"/>
      <c r="C88" s="71"/>
      <c r="D88" s="21"/>
      <c r="E88" s="72"/>
      <c r="F88" s="21"/>
      <c r="G88" s="21"/>
      <c r="H88" s="21"/>
    </row>
    <row r="89" spans="1:8" ht="14.25" x14ac:dyDescent="0.3">
      <c r="A89" s="70"/>
      <c r="B89" s="48"/>
      <c r="C89" s="71"/>
      <c r="D89" s="21"/>
      <c r="E89" s="72"/>
      <c r="F89" s="21"/>
      <c r="G89" s="21"/>
      <c r="H89" s="21"/>
    </row>
    <row r="90" spans="1:8" ht="14.25" x14ac:dyDescent="0.3">
      <c r="A90" s="70"/>
      <c r="B90" s="48"/>
      <c r="C90" s="71"/>
      <c r="D90" s="21"/>
      <c r="E90" s="72"/>
      <c r="F90" s="21"/>
      <c r="G90" s="21"/>
      <c r="H90" s="21"/>
    </row>
    <row r="91" spans="1:8" ht="14.25" x14ac:dyDescent="0.3">
      <c r="A91" s="70"/>
      <c r="B91" s="48"/>
      <c r="C91" s="71"/>
      <c r="D91" s="21"/>
      <c r="E91" s="72"/>
      <c r="F91" s="21"/>
      <c r="G91" s="21"/>
      <c r="H91" s="21"/>
    </row>
    <row r="92" spans="1:8" ht="14.25" x14ac:dyDescent="0.3">
      <c r="A92" s="70"/>
      <c r="B92" s="48"/>
      <c r="C92" s="71"/>
      <c r="D92" s="21"/>
      <c r="E92" s="21"/>
      <c r="F92" s="21"/>
      <c r="G92" s="21"/>
      <c r="H92" s="21"/>
    </row>
    <row r="93" spans="1:8" ht="14.25" x14ac:dyDescent="0.3">
      <c r="A93" s="70"/>
      <c r="B93" s="48"/>
      <c r="C93" s="71"/>
      <c r="D93" s="21"/>
      <c r="E93" s="21"/>
      <c r="F93" s="21"/>
      <c r="G93" s="21"/>
      <c r="H93" s="21"/>
    </row>
    <row r="94" spans="1:8" ht="14.25" x14ac:dyDescent="0.3">
      <c r="A94" s="70"/>
      <c r="B94" s="48"/>
      <c r="C94" s="71"/>
      <c r="D94" s="21"/>
      <c r="E94" s="21"/>
      <c r="F94" s="21"/>
      <c r="G94" s="21"/>
      <c r="H94" s="21"/>
    </row>
    <row r="95" spans="1:8" ht="14.25" x14ac:dyDescent="0.3">
      <c r="A95" s="70"/>
      <c r="B95" s="48"/>
      <c r="C95" s="71"/>
      <c r="D95" s="21"/>
      <c r="E95" s="21"/>
      <c r="F95" s="21"/>
      <c r="G95" s="21"/>
      <c r="H95" s="21"/>
    </row>
    <row r="96" spans="1:8" ht="14.25" x14ac:dyDescent="0.3">
      <c r="A96" s="70"/>
      <c r="B96" s="48"/>
      <c r="C96" s="71"/>
      <c r="D96" s="21"/>
      <c r="E96" s="21"/>
      <c r="F96" s="21"/>
      <c r="G96" s="21"/>
      <c r="H96" s="21"/>
    </row>
    <row r="97" spans="1:8" ht="14.25" x14ac:dyDescent="0.3">
      <c r="A97" s="70"/>
      <c r="B97" s="48"/>
      <c r="C97" s="71"/>
      <c r="D97" s="21"/>
      <c r="E97" s="21"/>
      <c r="F97" s="21"/>
      <c r="G97" s="21"/>
      <c r="H97" s="21"/>
    </row>
    <row r="98" spans="1:8" ht="14.25" x14ac:dyDescent="0.3">
      <c r="A98" s="70"/>
      <c r="B98" s="48"/>
      <c r="C98" s="71"/>
      <c r="D98" s="21"/>
      <c r="E98" s="21"/>
      <c r="F98" s="21"/>
      <c r="G98" s="21"/>
      <c r="H98" s="21"/>
    </row>
    <row r="99" spans="1:8" ht="14.25" x14ac:dyDescent="0.3">
      <c r="A99" s="70"/>
      <c r="B99" s="48"/>
      <c r="C99" s="71"/>
      <c r="D99" s="21"/>
      <c r="E99" s="21"/>
      <c r="F99" s="21"/>
      <c r="G99" s="21"/>
      <c r="H99" s="21"/>
    </row>
    <row r="100" spans="1:8" ht="14.25" x14ac:dyDescent="0.3">
      <c r="A100" s="70"/>
      <c r="B100" s="48"/>
      <c r="C100" s="71"/>
      <c r="D100" s="21"/>
      <c r="E100" s="21"/>
      <c r="F100" s="21"/>
      <c r="G100" s="21"/>
      <c r="H100" s="21"/>
    </row>
    <row r="101" spans="1:8" ht="14.25" x14ac:dyDescent="0.3">
      <c r="A101" s="70"/>
      <c r="B101" s="48"/>
      <c r="C101" s="71"/>
      <c r="D101" s="21"/>
      <c r="E101" s="21"/>
      <c r="F101" s="21"/>
      <c r="G101" s="21"/>
      <c r="H101" s="21"/>
    </row>
    <row r="102" spans="1:8" ht="14.25" x14ac:dyDescent="0.3">
      <c r="A102" s="70"/>
      <c r="B102" s="48"/>
      <c r="C102" s="71"/>
      <c r="D102" s="21"/>
      <c r="E102" s="21"/>
      <c r="F102" s="21"/>
      <c r="G102" s="21"/>
      <c r="H102" s="21"/>
    </row>
    <row r="103" spans="1:8" ht="14.25" x14ac:dyDescent="0.3">
      <c r="A103" s="70"/>
      <c r="B103" s="48"/>
      <c r="C103" s="71"/>
      <c r="D103" s="21"/>
      <c r="E103" s="21"/>
      <c r="F103" s="21"/>
      <c r="G103" s="21"/>
      <c r="H103" s="21"/>
    </row>
    <row r="104" spans="1:8" ht="14.25" x14ac:dyDescent="0.3">
      <c r="A104" s="70"/>
      <c r="B104" s="48"/>
      <c r="C104" s="71"/>
      <c r="D104" s="21"/>
      <c r="E104" s="21"/>
      <c r="F104" s="21"/>
      <c r="G104" s="21"/>
      <c r="H104" s="21"/>
    </row>
    <row r="105" spans="1:8" ht="14.25" x14ac:dyDescent="0.3">
      <c r="A105" s="70"/>
      <c r="B105" s="48"/>
      <c r="C105" s="71"/>
      <c r="D105" s="21"/>
      <c r="E105" s="21"/>
      <c r="F105" s="21"/>
      <c r="G105" s="21"/>
      <c r="H105" s="21"/>
    </row>
    <row r="106" spans="1:8" ht="14.25" x14ac:dyDescent="0.3">
      <c r="A106" s="70"/>
      <c r="B106" s="48"/>
      <c r="C106" s="71"/>
      <c r="D106" s="21"/>
      <c r="E106" s="21"/>
      <c r="F106" s="21"/>
      <c r="G106" s="21"/>
      <c r="H106" s="21"/>
    </row>
    <row r="107" spans="1:8" ht="14.25" x14ac:dyDescent="0.3">
      <c r="A107" s="70"/>
      <c r="B107" s="48"/>
      <c r="C107" s="71"/>
      <c r="D107" s="21"/>
      <c r="E107" s="21"/>
      <c r="F107" s="21"/>
      <c r="G107" s="21"/>
      <c r="H107" s="21"/>
    </row>
    <row r="108" spans="1:8" ht="14.25" x14ac:dyDescent="0.3">
      <c r="A108" s="70"/>
      <c r="B108" s="48"/>
      <c r="C108" s="71"/>
      <c r="D108" s="21"/>
      <c r="E108" s="21"/>
      <c r="F108" s="21"/>
      <c r="G108" s="21"/>
      <c r="H108" s="21"/>
    </row>
    <row r="109" spans="1:8" ht="14.25" x14ac:dyDescent="0.3">
      <c r="A109" s="70"/>
      <c r="B109" s="48"/>
      <c r="C109" s="71"/>
      <c r="D109" s="21"/>
      <c r="E109" s="21"/>
      <c r="F109" s="21"/>
      <c r="G109" s="21"/>
      <c r="H109" s="21"/>
    </row>
    <row r="110" spans="1:8" ht="14.25" x14ac:dyDescent="0.3">
      <c r="A110" s="70"/>
      <c r="B110" s="48"/>
      <c r="C110" s="71"/>
      <c r="D110" s="21"/>
      <c r="E110" s="21"/>
      <c r="F110" s="21"/>
      <c r="G110" s="21"/>
      <c r="H110" s="21"/>
    </row>
    <row r="111" spans="1:8" ht="14.25" x14ac:dyDescent="0.3">
      <c r="A111" s="70"/>
      <c r="B111" s="48"/>
      <c r="C111" s="71"/>
      <c r="D111" s="21"/>
      <c r="E111" s="21"/>
      <c r="F111" s="21"/>
      <c r="G111" s="21"/>
      <c r="H111" s="21"/>
    </row>
    <row r="112" spans="1:8" ht="14.25" x14ac:dyDescent="0.3">
      <c r="A112" s="70"/>
      <c r="B112" s="48"/>
      <c r="C112" s="71"/>
      <c r="D112" s="21"/>
      <c r="E112" s="21"/>
      <c r="F112" s="21"/>
      <c r="G112" s="21"/>
      <c r="H112" s="21"/>
    </row>
    <row r="113" spans="1:8" ht="14.25" x14ac:dyDescent="0.3">
      <c r="A113" s="70"/>
      <c r="B113" s="48"/>
      <c r="C113" s="71"/>
      <c r="D113" s="21"/>
      <c r="E113" s="21"/>
      <c r="F113" s="21"/>
      <c r="G113" s="21"/>
      <c r="H113" s="21"/>
    </row>
    <row r="114" spans="1:8" ht="14.25" x14ac:dyDescent="0.3">
      <c r="A114" s="70"/>
      <c r="B114" s="48"/>
      <c r="C114" s="71"/>
      <c r="D114" s="21"/>
      <c r="E114" s="21"/>
      <c r="F114" s="21"/>
      <c r="G114" s="21"/>
      <c r="H114" s="21"/>
    </row>
    <row r="115" spans="1:8" ht="14.25" x14ac:dyDescent="0.3">
      <c r="A115" s="70"/>
      <c r="B115" s="48"/>
      <c r="C115" s="71"/>
      <c r="D115" s="21"/>
      <c r="E115" s="21"/>
      <c r="F115" s="21"/>
      <c r="G115" s="21"/>
      <c r="H115" s="21"/>
    </row>
    <row r="116" spans="1:8" ht="14.25" x14ac:dyDescent="0.3">
      <c r="A116" s="70"/>
      <c r="B116" s="48"/>
      <c r="C116" s="71"/>
      <c r="D116" s="21"/>
      <c r="E116" s="21"/>
      <c r="F116" s="21"/>
      <c r="G116" s="21"/>
      <c r="H116" s="21"/>
    </row>
    <row r="117" spans="1:8" ht="14.25" x14ac:dyDescent="0.3">
      <c r="A117" s="70"/>
      <c r="B117" s="48"/>
      <c r="C117" s="71"/>
      <c r="D117" s="21"/>
      <c r="E117" s="21"/>
      <c r="F117" s="21"/>
      <c r="G117" s="21"/>
      <c r="H117" s="21"/>
    </row>
    <row r="118" spans="1:8" ht="14.25" x14ac:dyDescent="0.3">
      <c r="A118" s="70"/>
      <c r="B118" s="48"/>
      <c r="C118" s="71"/>
      <c r="D118" s="21"/>
      <c r="E118" s="21"/>
      <c r="F118" s="21"/>
      <c r="G118" s="21"/>
      <c r="H118" s="21"/>
    </row>
    <row r="119" spans="1:8" ht="14.25" x14ac:dyDescent="0.3">
      <c r="A119" s="70"/>
      <c r="B119" s="48"/>
      <c r="C119" s="71"/>
      <c r="D119" s="21"/>
      <c r="E119" s="21"/>
      <c r="F119" s="21"/>
      <c r="G119" s="21"/>
      <c r="H119" s="21"/>
    </row>
    <row r="120" spans="1:8" ht="14.25" x14ac:dyDescent="0.3">
      <c r="A120" s="70"/>
      <c r="B120" s="48"/>
      <c r="C120" s="71"/>
      <c r="D120" s="21"/>
      <c r="E120" s="21"/>
      <c r="F120" s="21"/>
      <c r="G120" s="21"/>
      <c r="H120" s="21"/>
    </row>
    <row r="121" spans="1:8" ht="14.25" x14ac:dyDescent="0.3">
      <c r="A121" s="70"/>
      <c r="B121" s="48"/>
      <c r="C121" s="71"/>
      <c r="D121" s="21"/>
      <c r="E121" s="21"/>
      <c r="F121" s="21"/>
      <c r="G121" s="21"/>
      <c r="H121" s="21"/>
    </row>
    <row r="122" spans="1:8" ht="14.25" x14ac:dyDescent="0.3">
      <c r="A122" s="70"/>
      <c r="B122" s="48"/>
      <c r="C122" s="71"/>
      <c r="D122" s="21"/>
      <c r="E122" s="21"/>
      <c r="F122" s="21"/>
      <c r="G122" s="21"/>
      <c r="H122" s="21"/>
    </row>
    <row r="123" spans="1:8" ht="14.25" x14ac:dyDescent="0.3">
      <c r="A123" s="70"/>
      <c r="B123" s="48"/>
      <c r="C123" s="71"/>
      <c r="D123" s="21"/>
      <c r="E123" s="21"/>
      <c r="F123" s="21"/>
      <c r="G123" s="21"/>
      <c r="H123" s="21"/>
    </row>
    <row r="124" spans="1:8" ht="14.25" x14ac:dyDescent="0.3">
      <c r="A124" s="70"/>
      <c r="B124" s="48"/>
      <c r="C124" s="71"/>
      <c r="D124" s="21"/>
      <c r="E124" s="21"/>
      <c r="F124" s="21"/>
      <c r="G124" s="21"/>
      <c r="H124" s="21"/>
    </row>
    <row r="125" spans="1:8" ht="14.25" x14ac:dyDescent="0.3">
      <c r="A125" s="70"/>
      <c r="B125" s="48"/>
      <c r="C125" s="71"/>
      <c r="D125" s="21"/>
      <c r="E125" s="21"/>
      <c r="F125" s="21"/>
      <c r="G125" s="21"/>
      <c r="H125" s="21"/>
    </row>
    <row r="126" spans="1:8" ht="14.25" x14ac:dyDescent="0.3">
      <c r="A126" s="70"/>
      <c r="B126" s="48"/>
      <c r="C126" s="71"/>
      <c r="D126" s="21"/>
      <c r="E126" s="21"/>
      <c r="F126" s="21"/>
      <c r="G126" s="21"/>
      <c r="H126" s="21"/>
    </row>
    <row r="127" spans="1:8" ht="14.25" x14ac:dyDescent="0.3">
      <c r="A127" s="70"/>
      <c r="B127" s="48"/>
      <c r="C127" s="71"/>
      <c r="D127" s="21"/>
      <c r="E127" s="21"/>
      <c r="F127" s="21"/>
      <c r="G127" s="21"/>
      <c r="H127" s="21"/>
    </row>
    <row r="128" spans="1:8" ht="14.25" x14ac:dyDescent="0.3">
      <c r="A128" s="70"/>
      <c r="B128" s="48"/>
      <c r="C128" s="71"/>
      <c r="D128" s="21"/>
      <c r="E128" s="21"/>
      <c r="F128" s="21"/>
      <c r="G128" s="21"/>
      <c r="H128" s="21"/>
    </row>
    <row r="129" spans="1:8" ht="14.25" x14ac:dyDescent="0.3">
      <c r="A129" s="70"/>
      <c r="B129" s="48"/>
      <c r="C129" s="71"/>
      <c r="D129" s="21"/>
      <c r="E129" s="21"/>
      <c r="F129" s="21"/>
      <c r="G129" s="21"/>
      <c r="H129" s="21"/>
    </row>
    <row r="130" spans="1:8" ht="14.25" x14ac:dyDescent="0.3">
      <c r="A130" s="70"/>
      <c r="B130" s="48"/>
      <c r="C130" s="71"/>
      <c r="D130" s="21"/>
      <c r="E130" s="21"/>
      <c r="F130" s="21"/>
      <c r="G130" s="21"/>
      <c r="H130" s="21"/>
    </row>
    <row r="131" spans="1:8" ht="14.25" x14ac:dyDescent="0.3">
      <c r="A131" s="70"/>
      <c r="B131" s="48"/>
      <c r="C131" s="71"/>
      <c r="D131" s="21"/>
      <c r="E131" s="21"/>
      <c r="F131" s="21"/>
      <c r="G131" s="21"/>
      <c r="H131" s="21"/>
    </row>
    <row r="132" spans="1:8" ht="14.25" x14ac:dyDescent="0.3">
      <c r="A132" s="70"/>
      <c r="B132" s="48"/>
      <c r="C132" s="71"/>
      <c r="D132" s="21"/>
      <c r="E132" s="21"/>
      <c r="F132" s="21"/>
      <c r="G132" s="21"/>
      <c r="H132" s="21"/>
    </row>
  </sheetData>
  <mergeCells count="12">
    <mergeCell ref="A72:B72"/>
    <mergeCell ref="A1:H1"/>
    <mergeCell ref="A2:H2"/>
    <mergeCell ref="A46:H46"/>
    <mergeCell ref="A47:H47"/>
    <mergeCell ref="A48:H48"/>
    <mergeCell ref="A49:H49"/>
    <mergeCell ref="B56:D56"/>
    <mergeCell ref="A65:D65"/>
    <mergeCell ref="B66:B67"/>
    <mergeCell ref="C66:C67"/>
    <mergeCell ref="D66:D67"/>
  </mergeCells>
  <pageMargins left="0.75" right="0.25" top="1" bottom="1" header="0.5" footer="0.5"/>
  <pageSetup paperSize="9" scale="2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JM Short Duration Fund</vt:lpstr>
      <vt:lpstr>'JM Short Duration Fund'!Print_Area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Tejasvi Gupta</dc:creator>
  <cp:lastModifiedBy>Tejasvi Gupta</cp:lastModifiedBy>
  <dcterms:created xsi:type="dcterms:W3CDTF">2023-08-01T12:59:17Z</dcterms:created>
  <dcterms:modified xsi:type="dcterms:W3CDTF">2023-08-03T07:02:17Z</dcterms:modified>
</cp:coreProperties>
</file>